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</workbook>
</file>

<file path=xl/sharedStrings.xml><?xml version="1.0" encoding="utf-8"?>
<sst xmlns="http://schemas.openxmlformats.org/spreadsheetml/2006/main" count="29" uniqueCount="19">
  <si>
    <t>Spannung Batterie</t>
  </si>
  <si>
    <t>V</t>
  </si>
  <si>
    <t>Müssen eingestellt werden!</t>
  </si>
  <si>
    <t>Spannung Batterie Max</t>
  </si>
  <si>
    <t>Spannung Batterie Min</t>
  </si>
  <si>
    <t>Widerstand Batterie</t>
  </si>
  <si>
    <t>Ohm</t>
  </si>
  <si>
    <t>Widerstand</t>
  </si>
  <si>
    <t>Akku Imax</t>
  </si>
  <si>
    <t>A</t>
  </si>
  <si>
    <t>Strom MPP</t>
  </si>
  <si>
    <t>Spannung MPP</t>
  </si>
  <si>
    <t>Spannung MPP+Res</t>
  </si>
  <si>
    <t>Spannung PV max</t>
  </si>
  <si>
    <t>Spannung Max PV +20%</t>
  </si>
  <si>
    <t>Spannung MPP PV</t>
  </si>
  <si>
    <t xml:space="preserve">Wärmeleistung Max. </t>
  </si>
  <si>
    <t>W</t>
  </si>
  <si>
    <t>Leistung WR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</si>
</sst>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0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</fills>
  <borders count="10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2" fontId="2" numFmtId="4" xfId="0" applyAlignment="1" applyBorder="1" applyFill="1" applyFont="1" applyNumberFormat="1">
      <alignment readingOrder="0"/>
    </xf>
    <xf borderId="3" fillId="0" fontId="2" numFmtId="0" xfId="0" applyAlignment="1" applyBorder="1" applyFont="1">
      <alignment readingOrder="0"/>
    </xf>
    <xf borderId="0" fillId="2" fontId="2" numFmtId="0" xfId="0" applyAlignment="1" applyFont="1">
      <alignment readingOrder="0"/>
    </xf>
    <xf borderId="4" fillId="0" fontId="3" numFmtId="0" xfId="0" applyAlignment="1" applyBorder="1" applyFont="1">
      <alignment readingOrder="0"/>
    </xf>
    <xf borderId="5" fillId="2" fontId="2" numFmtId="0" xfId="0" applyBorder="1" applyFont="1"/>
    <xf borderId="6" fillId="0" fontId="2" numFmtId="0" xfId="0" applyAlignment="1" applyBorder="1" applyFont="1">
      <alignment readingOrder="0"/>
    </xf>
    <xf borderId="5" fillId="2" fontId="2" numFmtId="4" xfId="0" applyBorder="1" applyFont="1" applyNumberFormat="1"/>
    <xf borderId="4" fillId="0" fontId="4" numFmtId="0" xfId="0" applyAlignment="1" applyBorder="1" applyFont="1">
      <alignment readingOrder="0"/>
    </xf>
    <xf borderId="5" fillId="2" fontId="2" numFmtId="4" xfId="0" applyAlignment="1" applyBorder="1" applyFont="1" applyNumberFormat="1">
      <alignment readingOrder="0"/>
    </xf>
    <xf borderId="5" fillId="0" fontId="2" numFmtId="4" xfId="0" applyBorder="1" applyFont="1" applyNumberFormat="1"/>
    <xf borderId="0" fillId="3" fontId="2" numFmtId="0" xfId="0" applyFill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5" fillId="2" fontId="2" numFmtId="0" xfId="0" applyAlignment="1" applyBorder="1" applyFont="1">
      <alignment readingOrder="0"/>
    </xf>
    <xf borderId="7" fillId="0" fontId="3" numFmtId="0" xfId="0" applyAlignment="1" applyBorder="1" applyFont="1">
      <alignment readingOrder="0"/>
    </xf>
    <xf borderId="8" fillId="0" fontId="2" numFmtId="0" xfId="0" applyBorder="1" applyFont="1"/>
    <xf borderId="9" fillId="0" fontId="2" numFmtId="0" xfId="0" applyAlignment="1" applyBorder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25"/>
    <col customWidth="1" min="4" max="4" width="23.88"/>
    <col customWidth="1" min="7" max="7" width="21.25"/>
  </cols>
  <sheetData>
    <row r="1">
      <c r="A1" s="1" t="s">
        <v>0</v>
      </c>
      <c r="B1" s="2">
        <v>36.0</v>
      </c>
      <c r="C1" s="3" t="s">
        <v>1</v>
      </c>
      <c r="G1" s="4" t="s">
        <v>2</v>
      </c>
    </row>
    <row r="2">
      <c r="A2" s="5" t="s">
        <v>3</v>
      </c>
      <c r="B2" s="6">
        <f>10*4.2</f>
        <v>42</v>
      </c>
      <c r="C2" s="7" t="s">
        <v>1</v>
      </c>
    </row>
    <row r="3">
      <c r="A3" s="5" t="s">
        <v>4</v>
      </c>
      <c r="B3" s="8">
        <f>10*2.8</f>
        <v>28</v>
      </c>
      <c r="C3" s="7" t="s">
        <v>1</v>
      </c>
    </row>
    <row r="4">
      <c r="A4" s="9" t="s">
        <v>5</v>
      </c>
      <c r="B4" s="10">
        <v>0.1</v>
      </c>
      <c r="C4" s="7" t="s">
        <v>6</v>
      </c>
    </row>
    <row r="5">
      <c r="A5" s="9" t="s">
        <v>7</v>
      </c>
      <c r="B5" s="10">
        <v>10.0</v>
      </c>
      <c r="C5" s="7" t="s">
        <v>6</v>
      </c>
    </row>
    <row r="6">
      <c r="A6" s="5" t="s">
        <v>8</v>
      </c>
      <c r="B6" s="10">
        <f>9*2</f>
        <v>18</v>
      </c>
      <c r="C6" s="7" t="s">
        <v>9</v>
      </c>
    </row>
    <row r="7">
      <c r="A7" s="5"/>
      <c r="B7" s="11"/>
      <c r="C7" s="7"/>
    </row>
    <row r="8">
      <c r="A8" s="5" t="s">
        <v>10</v>
      </c>
      <c r="B8" s="11">
        <f>B1/(2*(B4+B5))</f>
        <v>1.782178218</v>
      </c>
      <c r="C8" s="7" t="s">
        <v>9</v>
      </c>
      <c r="D8" s="12" t="str">
        <f>IF(B8&lt;B6,"OK","Strom zu hoch")</f>
        <v>OK</v>
      </c>
    </row>
    <row r="9">
      <c r="A9" s="5" t="s">
        <v>11</v>
      </c>
      <c r="B9" s="11">
        <f>B1*(1-(B4/(2*(B4+B5))))</f>
        <v>35.82178218</v>
      </c>
      <c r="C9" s="7" t="s">
        <v>1</v>
      </c>
      <c r="D9" s="12" t="str">
        <f>IF(B9&lt;B2,"OK: Spannung PV &lt; Akku","Achtung: Spannung PV &gt; Akku")</f>
        <v>OK: Spannung PV &lt; Akku</v>
      </c>
    </row>
    <row r="10">
      <c r="A10" s="5" t="s">
        <v>12</v>
      </c>
      <c r="B10" s="11">
        <f>B1/2</f>
        <v>18</v>
      </c>
      <c r="C10" s="7" t="s">
        <v>1</v>
      </c>
    </row>
    <row r="11">
      <c r="A11" s="13"/>
      <c r="B11" s="14"/>
      <c r="C11" s="15"/>
    </row>
    <row r="12">
      <c r="A12" s="5" t="s">
        <v>13</v>
      </c>
      <c r="B12" s="10">
        <v>38.0</v>
      </c>
      <c r="C12" s="7" t="s">
        <v>1</v>
      </c>
    </row>
    <row r="13">
      <c r="A13" s="5" t="s">
        <v>14</v>
      </c>
      <c r="B13" s="11">
        <f>B12*1.2</f>
        <v>45.6</v>
      </c>
      <c r="C13" s="7" t="s">
        <v>1</v>
      </c>
      <c r="D13" s="12" t="str">
        <f>IF(B13&lt;B2,"OK: Spannung PV &lt; Akku","Achtung: Spannung PV &gt; Akku")</f>
        <v>Achtung: Spannung PV &gt; Akku</v>
      </c>
    </row>
    <row r="14">
      <c r="A14" s="5" t="s">
        <v>15</v>
      </c>
      <c r="B14" s="16">
        <v>34.6</v>
      </c>
      <c r="C14" s="7" t="s">
        <v>1</v>
      </c>
    </row>
    <row r="15">
      <c r="A15" s="13"/>
      <c r="B15" s="14"/>
      <c r="C15" s="15"/>
    </row>
    <row r="16">
      <c r="A16" s="5" t="s">
        <v>16</v>
      </c>
      <c r="B16" s="14">
        <f>B8^2*B5</f>
        <v>31.761592</v>
      </c>
      <c r="C16" s="7" t="s">
        <v>17</v>
      </c>
    </row>
    <row r="17">
      <c r="A17" s="17" t="s">
        <v>18</v>
      </c>
      <c r="B17" s="18">
        <f>B8*B9</f>
        <v>63.84079992</v>
      </c>
      <c r="C17" s="19" t="s">
        <v>17</v>
      </c>
    </row>
  </sheetData>
  <conditionalFormatting sqref="D8">
    <cfRule type="containsText" dxfId="0" priority="1" operator="containsText" text="OK">
      <formula>NOT(ISERROR(SEARCH(("OK"),(D8))))</formula>
    </cfRule>
  </conditionalFormatting>
  <conditionalFormatting sqref="D8">
    <cfRule type="notContainsText" dxfId="1" priority="2" operator="notContains" text="OK">
      <formula>ISERROR(SEARCH(("OK"),(D8)))</formula>
    </cfRule>
  </conditionalFormatting>
  <conditionalFormatting sqref="D13">
    <cfRule type="notContainsBlanks" dxfId="0" priority="3">
      <formula>LEN(TRIM(D13))&gt;0</formula>
    </cfRule>
  </conditionalFormatting>
  <drawing r:id="rId1"/>
</worksheet>
</file>